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prace ZR\2023\Holešov\Revitalizace zeleně\Lokalita 5 Novosady\DUR+DSP\rozpočet\"/>
    </mc:Choice>
  </mc:AlternateContent>
  <xr:revisionPtr revIDLastSave="0" documentId="13_ncr:1_{F48B4F3F-C17F-496A-8A6E-C49F2C36F418}" xr6:coauthVersionLast="47" xr6:coauthVersionMax="47" xr10:uidLastSave="{00000000-0000-0000-0000-000000000000}"/>
  <bookViews>
    <workbookView xWindow="1170" yWindow="600" windowWidth="22785" windowHeight="12900" firstSheet="1" activeTab="1" xr2:uid="{00000000-000D-0000-FFFF-FFFF00000000}"/>
  </bookViews>
  <sheets>
    <sheet name="VzorPolozky" sheetId="10" state="hidden" r:id="rId1"/>
    <sheet name="000 01 Naklady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'000 01 Naklady'!$1:$7</definedName>
    <definedName name="oadresa">#REF!</definedName>
    <definedName name="_xlnm.Print_Area" localSheetId="1">'000 01 Naklady'!$A$1:$Y$45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40" i="12" l="1"/>
  <c r="BA22" i="12"/>
  <c r="BA18" i="12"/>
  <c r="G9" i="12"/>
  <c r="G8" i="12" s="1"/>
  <c r="I9" i="12"/>
  <c r="I8" i="12" s="1"/>
  <c r="K9" i="12"/>
  <c r="O9" i="12"/>
  <c r="Q9" i="12"/>
  <c r="Q8" i="12" s="1"/>
  <c r="V9" i="12"/>
  <c r="G13" i="12"/>
  <c r="M13" i="12" s="1"/>
  <c r="I13" i="12"/>
  <c r="K13" i="12"/>
  <c r="O13" i="12"/>
  <c r="Q13" i="12"/>
  <c r="V13" i="12"/>
  <c r="V8" i="12" s="1"/>
  <c r="G19" i="12"/>
  <c r="M19" i="12" s="1"/>
  <c r="I19" i="12"/>
  <c r="K19" i="12"/>
  <c r="O19" i="12"/>
  <c r="Q19" i="12"/>
  <c r="V19" i="12"/>
  <c r="G23" i="12"/>
  <c r="M23" i="12" s="1"/>
  <c r="I23" i="12"/>
  <c r="K23" i="12"/>
  <c r="K8" i="12" s="1"/>
  <c r="O23" i="12"/>
  <c r="Q23" i="12"/>
  <c r="V23" i="12"/>
  <c r="G27" i="12"/>
  <c r="M27" i="12" s="1"/>
  <c r="I27" i="12"/>
  <c r="K27" i="12"/>
  <c r="O27" i="12"/>
  <c r="Q27" i="12"/>
  <c r="V27" i="12"/>
  <c r="G30" i="12"/>
  <c r="M30" i="12" s="1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O8" i="12" s="1"/>
  <c r="Q34" i="12"/>
  <c r="V34" i="12"/>
  <c r="G35" i="12"/>
  <c r="M35" i="12" s="1"/>
  <c r="I35" i="12"/>
  <c r="K35" i="12"/>
  <c r="O35" i="12"/>
  <c r="Q35" i="12"/>
  <c r="V35" i="12"/>
  <c r="G37" i="12"/>
  <c r="V37" i="12"/>
  <c r="G38" i="12"/>
  <c r="M38" i="12" s="1"/>
  <c r="I38" i="12"/>
  <c r="I37" i="12" s="1"/>
  <c r="K38" i="12"/>
  <c r="O38" i="12"/>
  <c r="Q38" i="12"/>
  <c r="Q37" i="12" s="1"/>
  <c r="V38" i="12"/>
  <c r="G41" i="12"/>
  <c r="M41" i="12" s="1"/>
  <c r="I41" i="12"/>
  <c r="K41" i="12"/>
  <c r="K37" i="12" s="1"/>
  <c r="O41" i="12"/>
  <c r="O37" i="12" s="1"/>
  <c r="Q41" i="12"/>
  <c r="V41" i="12"/>
  <c r="G42" i="12"/>
  <c r="I42" i="12"/>
  <c r="K42" i="12"/>
  <c r="M42" i="12"/>
  <c r="O42" i="12"/>
  <c r="Q42" i="12"/>
  <c r="V42" i="12"/>
  <c r="AE44" i="12"/>
  <c r="M37" i="12" l="1"/>
  <c r="G44" i="12"/>
  <c r="M9" i="12"/>
  <c r="M8" i="12" s="1"/>
  <c r="AF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Šimo</author>
  </authors>
  <commentList>
    <comment ref="S6" authorId="0" shapeId="0" xr:uid="{3D0EC1B3-25A8-4853-8790-B1BAD4CAB69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A6BCDA-3958-4CEC-A6FC-C8801A10ADB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<sst xmlns="http://schemas.openxmlformats.org/spreadsheetml/2006/main" count="194" uniqueCount="96">
  <si>
    <t xml:space="preserve">Položkový rozpočet </t>
  </si>
  <si>
    <t>S:</t>
  </si>
  <si>
    <t>O:</t>
  </si>
  <si>
    <t>R:</t>
  </si>
  <si>
    <t>Vedlejší náklady</t>
  </si>
  <si>
    <t>Ostatní náklady</t>
  </si>
  <si>
    <t>Celkem</t>
  </si>
  <si>
    <t>Dodávka</t>
  </si>
  <si>
    <t>Montáž</t>
  </si>
  <si>
    <t>20158</t>
  </si>
  <si>
    <t>01</t>
  </si>
  <si>
    <t>VRN</t>
  </si>
  <si>
    <t>VN</t>
  </si>
  <si>
    <t>ON</t>
  </si>
  <si>
    <t>Soupis vedlejších a ostatních nákladů</t>
  </si>
  <si>
    <t>#TypZaznamu#</t>
  </si>
  <si>
    <t>STA</t>
  </si>
  <si>
    <t>000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</si>
  <si>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</si>
  <si>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</si>
  <si>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</si>
  <si>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</si>
  <si>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</si>
  <si>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</si>
  <si>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</si>
  <si>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</si>
  <si>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</si>
  <si>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</si>
  <si>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</si>
  <si>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</si>
  <si>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</si>
  <si>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</si>
  <si>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</si>
  <si>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</si>
  <si>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</si>
  <si>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</si>
  <si>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</si>
  <si>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</si>
  <si>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</si>
  <si>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</si>
  <si>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</si>
  <si>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</si>
  <si>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</si>
  <si>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</si>
  <si>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</si>
  <si>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</si>
  <si>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001</t>
  </si>
  <si>
    <t>Vytyčení sítí</t>
  </si>
  <si>
    <t>soubor</t>
  </si>
  <si>
    <t>Vlastní</t>
  </si>
  <si>
    <t>Indiv</t>
  </si>
  <si>
    <t>Běžná</t>
  </si>
  <si>
    <t>POL99_8</t>
  </si>
  <si>
    <t>Komplet zahrnuje :</t>
  </si>
  <si>
    <t>POP</t>
  </si>
  <si>
    <t>- zaměření a vytyčeni stávajících inženýrských sítí</t>
  </si>
  <si>
    <t>z hlediska jejich ochrany a rekonstrukce , vytyčeni stavby před zahájením</t>
  </si>
  <si>
    <t>002</t>
  </si>
  <si>
    <t>Zařízení staveniště</t>
  </si>
  <si>
    <t>zřizení objektu ZS, zřízení přípojek médii k objektům ZS, zřízeni odběrných míst NN a vody s</t>
  </si>
  <si>
    <t>měřením, provozní náklady na energie, náklady na vybavení objektu ZS, náklady na údržbu</t>
  </si>
  <si>
    <t>objektu ZS, náklady na úklid ploch využívaných ZS, náklady spojené s likvidací objektu ZS,</t>
  </si>
  <si>
    <t>náklady na uvedení ploch a zařízeni využívajících pro ZS do původního stavu v průběhu stavby, zejména zakrývaných prací</t>
  </si>
  <si>
    <t>003</t>
  </si>
  <si>
    <t>Zkoušky a revize</t>
  </si>
  <si>
    <t>3 x měření únosnosti zemní pláně včetně vystavení dokladů o jejich provedení</t>
  </si>
  <si>
    <t>doložení atestů, certifikátů, prohlášení mo shodě nebo o vlastmostech dle zákona č. 22/1997 Sb.o technických požadavcích na výrovky a související předpisy ve znění pozdějších předpisů, vše v českém jazyce a jejich předání objednateli</t>
  </si>
  <si>
    <t>004</t>
  </si>
  <si>
    <t>Činnosti v průběhu realizace</t>
  </si>
  <si>
    <t>a následné odstraněni po předáni díla</t>
  </si>
  <si>
    <t>005</t>
  </si>
  <si>
    <t>Zajištění dopravní obslužnosti v průběhu stavby</t>
  </si>
  <si>
    <t>006</t>
  </si>
  <si>
    <t>Uvedení všech povrchů dotčených stavbou do původního stavu</t>
  </si>
  <si>
    <t>007</t>
  </si>
  <si>
    <t>Úklid staveniště před protokolárním předáním a převzetím díla</t>
  </si>
  <si>
    <t>008</t>
  </si>
  <si>
    <t>Zajištění všech nezbytných průzkumů nutných pro řádné provádění a dokončení díla v návaznosti, na výsledky průzkumů předložených objednatelem</t>
  </si>
  <si>
    <t>009</t>
  </si>
  <si>
    <t>Geodetické  vytyčení stavby před zahájením výstavby</t>
  </si>
  <si>
    <t>- vytyčeni základních výškových a směrových bodů stavby</t>
  </si>
  <si>
    <t>010</t>
  </si>
  <si>
    <t>Užívání veřejných ploch a prostranství</t>
  </si>
  <si>
    <t>Komplet zahrnuje:</t>
  </si>
  <si>
    <t>projednání a zajištění případného zvláštního užívání komunikací a veřejných ploch vč.úhrady veřejných poplatků a nájemného</t>
  </si>
  <si>
    <t>011</t>
  </si>
  <si>
    <t>Inženýrská činnost</t>
  </si>
  <si>
    <t>015</t>
  </si>
  <si>
    <t>Kompletační a koordinační činnost</t>
  </si>
  <si>
    <t>SUM</t>
  </si>
  <si>
    <t>Komplet zahrnuje</t>
  </si>
  <si>
    <t>vyřízeni a zajištění případná dopravní omezení, jejich údržba, přemíst'ování po dobu realizace díla</t>
  </si>
  <si>
    <t>END</t>
  </si>
  <si>
    <t>Holešov, revitalizace zeleně - 2. etapa, lokalita 5 - Novosady</t>
  </si>
  <si>
    <t>zabezpečení průjezdů a přístupů</t>
  </si>
  <si>
    <t>komunikace, chodníky, zeleň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</si>
</sst>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2" borderId="4" xfId="0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 shrinkToFit="1"/>
    </xf>
    <xf numFmtId="4" fontId="5" fillId="0" borderId="0" xfId="0" applyNumberFormat="1" applyFont="1" applyAlignment="1">
      <alignment vertical="top" shrinkToFit="1"/>
    </xf>
    <xf numFmtId="4" fontId="3" fillId="2" borderId="0" xfId="0" applyNumberFormat="1" applyFont="1" applyFill="1" applyAlignment="1">
      <alignment vertical="top" shrinkToFit="1"/>
    </xf>
    <xf numFmtId="0" fontId="3" fillId="2" borderId="6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 shrinkToFit="1"/>
    </xf>
    <xf numFmtId="164" fontId="3" fillId="2" borderId="3" xfId="0" applyNumberFormat="1" applyFont="1" applyFill="1" applyBorder="1" applyAlignment="1">
      <alignment vertical="top" shrinkToFit="1"/>
    </xf>
    <xf numFmtId="4" fontId="3" fillId="2" borderId="3" xfId="0" applyNumberFormat="1" applyFont="1" applyFill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 shrinkToFit="1"/>
    </xf>
    <xf numFmtId="0" fontId="5" fillId="0" borderId="8" xfId="0" applyFont="1" applyBorder="1" applyAlignment="1">
      <alignment vertical="top"/>
    </xf>
    <xf numFmtId="49" fontId="5" fillId="0" borderId="9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4" fontId="5" fillId="0" borderId="9" xfId="0" applyNumberFormat="1" applyFont="1" applyBorder="1" applyAlignment="1">
      <alignment vertical="top" shrinkToFit="1"/>
    </xf>
    <xf numFmtId="4" fontId="5" fillId="3" borderId="9" xfId="0" applyNumberFormat="1" applyFont="1" applyFill="1" applyBorder="1" applyAlignment="1" applyProtection="1">
      <alignment vertical="top" shrinkToFit="1"/>
      <protection locked="0"/>
    </xf>
    <xf numFmtId="4" fontId="5" fillId="0" borderId="9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0" fontId="7" fillId="0" borderId="0" xfId="0" applyFont="1" applyAlignment="1">
      <alignment wrapText="1"/>
    </xf>
    <xf numFmtId="0" fontId="5" fillId="0" borderId="11" xfId="0" applyFont="1" applyBorder="1" applyAlignment="1">
      <alignment vertical="top"/>
    </xf>
    <xf numFmtId="49" fontId="5" fillId="0" borderId="12" xfId="0" applyNumberFormat="1" applyFont="1" applyBorder="1" applyAlignment="1">
      <alignment vertical="top"/>
    </xf>
    <xf numFmtId="0" fontId="5" fillId="0" borderId="12" xfId="0" applyFont="1" applyBorder="1" applyAlignment="1">
      <alignment horizontal="center" vertical="top" shrinkToFit="1"/>
    </xf>
    <xf numFmtId="164" fontId="5" fillId="0" borderId="12" xfId="0" applyNumberFormat="1" applyFont="1" applyBorder="1" applyAlignment="1">
      <alignment vertical="top" shrinkToFit="1"/>
    </xf>
    <xf numFmtId="4" fontId="5" fillId="3" borderId="12" xfId="0" applyNumberFormat="1" applyFont="1" applyFill="1" applyBorder="1" applyAlignment="1" applyProtection="1">
      <alignment vertical="top" shrinkToFit="1"/>
      <protection locked="0"/>
    </xf>
    <xf numFmtId="4" fontId="5" fillId="0" borderId="12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49" fontId="3" fillId="2" borderId="3" xfId="0" applyNumberFormat="1" applyFont="1" applyFill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57" t="s">
        <v>0</v>
      </c>
      <c r="B1" s="57"/>
      <c r="C1" s="58"/>
      <c r="D1" s="57"/>
      <c r="E1" s="57"/>
      <c r="F1" s="57"/>
      <c r="G1" s="57"/>
    </row>
    <row r="2" spans="1:7" ht="24.95" customHeight="1" x14ac:dyDescent="0.2">
      <c r="A2" s="8" t="s">
        <v>1</v>
      </c>
      <c r="B2" s="7"/>
      <c r="C2" s="59"/>
      <c r="D2" s="59"/>
      <c r="E2" s="59"/>
      <c r="F2" s="59"/>
      <c r="G2" s="60"/>
    </row>
    <row r="3" spans="1:7" ht="24.95" customHeight="1" x14ac:dyDescent="0.2">
      <c r="A3" s="8" t="s">
        <v>2</v>
      </c>
      <c r="B3" s="7"/>
      <c r="C3" s="59"/>
      <c r="D3" s="59"/>
      <c r="E3" s="59"/>
      <c r="F3" s="59"/>
      <c r="G3" s="60"/>
    </row>
    <row r="4" spans="1:7" ht="24.95" customHeight="1" x14ac:dyDescent="0.2">
      <c r="A4" s="8" t="s">
        <v>3</v>
      </c>
      <c r="B4" s="7"/>
      <c r="C4" s="59"/>
      <c r="D4" s="59"/>
      <c r="E4" s="59"/>
      <c r="F4" s="59"/>
      <c r="G4" s="60"/>
    </row>
    <row r="5" spans="1:7" x14ac:dyDescent="0.2">
      <c r="B5" s="2"/>
      <c r="C5" s="3"/>
      <c r="D5" s="4"/>
    </row>
  </sheetData>
  <sheetProtection algorithmName="SHA-512" hashValue="up6oNQLcwaoXmFVEXfvOiVV9hx1ypGc1+GWVdu4oILTpW0GRpGVozVDhCXTD3BKVZuAIN56gyFilOWegwqrhRg==" saltValue="20WdDWFnDdCAJqpmfuC86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76DA1-3D7C-4F30-BA06-0A420AF272F4}">
  <sheetPr>
    <outlinePr summaryBelow="0"/>
  </sheetPr>
  <dimension ref="A1:BH5000"/>
  <sheetViews>
    <sheetView tabSelected="1" workbookViewId="0">
      <pane ySplit="7" topLeftCell="A44" activePane="bottomLeft" state="frozen"/>
      <selection sqref="A1:G1"/>
      <selection pane="bottomLeft" activeCell="AA16" sqref="AA16"/>
    </sheetView>
  </sheetViews>
  <sheetFormatPr defaultRowHeight="12.75" outlineLevelRow="3" x14ac:dyDescent="0.2"/>
  <cols>
    <col min="1" max="1" width="3.42578125" customWidth="1"/>
    <col min="2" max="2" width="12.7109375" style="9" customWidth="1"/>
    <col min="3" max="3" width="63.28515625" style="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63" t="s">
        <v>14</v>
      </c>
      <c r="B1" s="63"/>
      <c r="C1" s="63"/>
      <c r="D1" s="63"/>
      <c r="E1" s="63"/>
      <c r="F1" s="63"/>
      <c r="G1" s="63"/>
      <c r="AG1" t="s">
        <v>15</v>
      </c>
    </row>
    <row r="2" spans="1:60" ht="25.15" customHeight="1" x14ac:dyDescent="0.2">
      <c r="A2" s="8" t="s">
        <v>1</v>
      </c>
      <c r="B2" s="7" t="s">
        <v>9</v>
      </c>
      <c r="C2" s="64" t="s">
        <v>93</v>
      </c>
      <c r="D2" s="65"/>
      <c r="E2" s="65"/>
      <c r="F2" s="65"/>
      <c r="G2" s="66"/>
      <c r="AG2" t="s">
        <v>16</v>
      </c>
    </row>
    <row r="3" spans="1:60" ht="25.15" customHeight="1" x14ac:dyDescent="0.2">
      <c r="A3" s="8" t="s">
        <v>2</v>
      </c>
      <c r="B3" s="7" t="s">
        <v>17</v>
      </c>
      <c r="C3" s="64" t="s">
        <v>18</v>
      </c>
      <c r="D3" s="65"/>
      <c r="E3" s="65"/>
      <c r="F3" s="65"/>
      <c r="G3" s="66"/>
      <c r="AC3" s="9" t="s">
        <v>19</v>
      </c>
      <c r="AG3" t="s">
        <v>20</v>
      </c>
    </row>
    <row r="4" spans="1:60" ht="25.15" customHeight="1" x14ac:dyDescent="0.2">
      <c r="A4" s="10" t="s">
        <v>3</v>
      </c>
      <c r="B4" s="11" t="s">
        <v>10</v>
      </c>
      <c r="C4" s="67" t="s">
        <v>11</v>
      </c>
      <c r="D4" s="68"/>
      <c r="E4" s="68"/>
      <c r="F4" s="68"/>
      <c r="G4" s="69"/>
      <c r="AG4" t="s">
        <v>21</v>
      </c>
    </row>
    <row r="5" spans="1:60" x14ac:dyDescent="0.2">
      <c r="D5" s="6"/>
    </row>
    <row r="6" spans="1:60" ht="38.25" x14ac:dyDescent="0.2">
      <c r="A6" s="13" t="s">
        <v>22</v>
      </c>
      <c r="B6" s="15" t="s">
        <v>23</v>
      </c>
      <c r="C6" s="15" t="s">
        <v>24</v>
      </c>
      <c r="D6" s="14" t="s">
        <v>25</v>
      </c>
      <c r="E6" s="13" t="s">
        <v>26</v>
      </c>
      <c r="F6" s="12" t="s">
        <v>27</v>
      </c>
      <c r="G6" s="13" t="s">
        <v>6</v>
      </c>
      <c r="H6" s="16" t="s">
        <v>7</v>
      </c>
      <c r="I6" s="16" t="s">
        <v>28</v>
      </c>
      <c r="J6" s="16" t="s">
        <v>8</v>
      </c>
      <c r="K6" s="16" t="s">
        <v>29</v>
      </c>
      <c r="L6" s="16" t="s">
        <v>30</v>
      </c>
      <c r="M6" s="16" t="s">
        <v>31</v>
      </c>
      <c r="N6" s="16" t="s">
        <v>32</v>
      </c>
      <c r="O6" s="16" t="s">
        <v>33</v>
      </c>
      <c r="P6" s="16" t="s">
        <v>34</v>
      </c>
      <c r="Q6" s="16" t="s">
        <v>35</v>
      </c>
      <c r="R6" s="16" t="s">
        <v>36</v>
      </c>
      <c r="S6" s="16" t="s">
        <v>37</v>
      </c>
      <c r="T6" s="16" t="s">
        <v>38</v>
      </c>
      <c r="U6" s="16" t="s">
        <v>39</v>
      </c>
      <c r="V6" s="16" t="s">
        <v>40</v>
      </c>
      <c r="W6" s="16" t="s">
        <v>41</v>
      </c>
      <c r="X6" s="16" t="s">
        <v>42</v>
      </c>
      <c r="Y6" s="16" t="s">
        <v>43</v>
      </c>
    </row>
    <row r="7" spans="1:60" hidden="1" x14ac:dyDescent="0.2">
      <c r="A7" s="1"/>
      <c r="B7" s="2"/>
      <c r="C7" s="2"/>
      <c r="D7" s="4"/>
      <c r="E7" s="18"/>
      <c r="F7" s="19"/>
      <c r="G7" s="19"/>
      <c r="H7" s="19"/>
      <c r="I7" s="19"/>
      <c r="J7" s="19"/>
      <c r="K7" s="19"/>
      <c r="L7" s="19"/>
      <c r="M7" s="19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</row>
    <row r="8" spans="1:60" x14ac:dyDescent="0.2">
      <c r="A8" s="29" t="s">
        <v>44</v>
      </c>
      <c r="B8" s="30" t="s">
        <v>12</v>
      </c>
      <c r="C8" s="51" t="s">
        <v>4</v>
      </c>
      <c r="D8" s="31"/>
      <c r="E8" s="32"/>
      <c r="F8" s="33"/>
      <c r="G8" s="33">
        <f>SUMIF(AG9:AG36,"&lt;&gt;NOR",G9:G36)</f>
        <v>0</v>
      </c>
      <c r="H8" s="33"/>
      <c r="I8" s="33">
        <f>SUM(I9:I36)</f>
        <v>0</v>
      </c>
      <c r="J8" s="33"/>
      <c r="K8" s="33">
        <f>SUM(K9:K36)</f>
        <v>59000</v>
      </c>
      <c r="L8" s="33"/>
      <c r="M8" s="33">
        <f>SUM(M9:M36)</f>
        <v>0</v>
      </c>
      <c r="N8" s="32"/>
      <c r="O8" s="32">
        <f>SUM(O9:O36)</f>
        <v>0</v>
      </c>
      <c r="P8" s="32"/>
      <c r="Q8" s="32">
        <f>SUM(Q9:Q36)</f>
        <v>0</v>
      </c>
      <c r="R8" s="33"/>
      <c r="S8" s="33"/>
      <c r="T8" s="34"/>
      <c r="U8" s="28"/>
      <c r="V8" s="28">
        <f>SUM(V9:V36)</f>
        <v>0</v>
      </c>
      <c r="W8" s="28"/>
      <c r="X8" s="28"/>
      <c r="Y8" s="28"/>
      <c r="AG8" t="s">
        <v>45</v>
      </c>
    </row>
    <row r="9" spans="1:60" outlineLevel="1" x14ac:dyDescent="0.2">
      <c r="A9" s="36">
        <v>1</v>
      </c>
      <c r="B9" s="37" t="s">
        <v>46</v>
      </c>
      <c r="C9" s="52" t="s">
        <v>47</v>
      </c>
      <c r="D9" s="38" t="s">
        <v>48</v>
      </c>
      <c r="E9" s="39">
        <v>1</v>
      </c>
      <c r="F9" s="40">
        <v>0</v>
      </c>
      <c r="G9" s="41">
        <f>ROUND(E9*F9,2)</f>
        <v>0</v>
      </c>
      <c r="H9" s="40">
        <v>0</v>
      </c>
      <c r="I9" s="41">
        <f>ROUND(E9*H9,2)</f>
        <v>0</v>
      </c>
      <c r="J9" s="40">
        <v>5000</v>
      </c>
      <c r="K9" s="41">
        <f>ROUND(E9*J9,2)</f>
        <v>5000</v>
      </c>
      <c r="L9" s="41">
        <v>21</v>
      </c>
      <c r="M9" s="41">
        <f>G9*(1+L9/100)</f>
        <v>0</v>
      </c>
      <c r="N9" s="39">
        <v>0</v>
      </c>
      <c r="O9" s="39">
        <f>ROUND(E9*N9,2)</f>
        <v>0</v>
      </c>
      <c r="P9" s="39">
        <v>0</v>
      </c>
      <c r="Q9" s="39">
        <f>ROUND(E9*P9,2)</f>
        <v>0</v>
      </c>
      <c r="R9" s="41"/>
      <c r="S9" s="41" t="s">
        <v>49</v>
      </c>
      <c r="T9" s="42" t="s">
        <v>50</v>
      </c>
      <c r="U9" s="27">
        <v>0</v>
      </c>
      <c r="V9" s="27">
        <f>ROUND(E9*U9,2)</f>
        <v>0</v>
      </c>
      <c r="W9" s="27"/>
      <c r="X9" s="27" t="s">
        <v>11</v>
      </c>
      <c r="Y9" s="27" t="s">
        <v>51</v>
      </c>
      <c r="Z9" s="17"/>
      <c r="AA9" s="17"/>
      <c r="AB9" s="17"/>
      <c r="AC9" s="17"/>
      <c r="AD9" s="17"/>
      <c r="AE9" s="17"/>
      <c r="AF9" s="17"/>
      <c r="AG9" s="17" t="s">
        <v>52</v>
      </c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outlineLevel="2" x14ac:dyDescent="0.2">
      <c r="A10" s="24"/>
      <c r="B10" s="25"/>
      <c r="C10" s="70" t="s">
        <v>53</v>
      </c>
      <c r="D10" s="71"/>
      <c r="E10" s="71"/>
      <c r="F10" s="71"/>
      <c r="G10" s="71"/>
      <c r="H10" s="27"/>
      <c r="I10" s="27"/>
      <c r="J10" s="27"/>
      <c r="K10" s="27"/>
      <c r="L10" s="27"/>
      <c r="M10" s="27"/>
      <c r="N10" s="26"/>
      <c r="O10" s="26"/>
      <c r="P10" s="26"/>
      <c r="Q10" s="26"/>
      <c r="R10" s="27"/>
      <c r="S10" s="27"/>
      <c r="T10" s="27"/>
      <c r="U10" s="27"/>
      <c r="V10" s="27"/>
      <c r="W10" s="27"/>
      <c r="X10" s="27"/>
      <c r="Y10" s="27"/>
      <c r="Z10" s="17"/>
      <c r="AA10" s="17"/>
      <c r="AB10" s="17"/>
      <c r="AC10" s="17"/>
      <c r="AD10" s="17"/>
      <c r="AE10" s="17"/>
      <c r="AF10" s="17"/>
      <c r="AG10" s="17" t="s">
        <v>54</v>
      </c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outlineLevel="3" x14ac:dyDescent="0.2">
      <c r="A11" s="24"/>
      <c r="B11" s="25"/>
      <c r="C11" s="61" t="s">
        <v>55</v>
      </c>
      <c r="D11" s="62"/>
      <c r="E11" s="62"/>
      <c r="F11" s="62"/>
      <c r="G11" s="62"/>
      <c r="H11" s="27"/>
      <c r="I11" s="27"/>
      <c r="J11" s="27"/>
      <c r="K11" s="27"/>
      <c r="L11" s="27"/>
      <c r="M11" s="27"/>
      <c r="N11" s="26"/>
      <c r="O11" s="26"/>
      <c r="P11" s="26"/>
      <c r="Q11" s="26"/>
      <c r="R11" s="27"/>
      <c r="S11" s="27"/>
      <c r="T11" s="27"/>
      <c r="U11" s="27"/>
      <c r="V11" s="27"/>
      <c r="W11" s="27"/>
      <c r="X11" s="27"/>
      <c r="Y11" s="27"/>
      <c r="Z11" s="17"/>
      <c r="AA11" s="17"/>
      <c r="AB11" s="17"/>
      <c r="AC11" s="17"/>
      <c r="AD11" s="17"/>
      <c r="AE11" s="17"/>
      <c r="AF11" s="17"/>
      <c r="AG11" s="17" t="s">
        <v>54</v>
      </c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outlineLevel="3" x14ac:dyDescent="0.2">
      <c r="A12" s="24"/>
      <c r="B12" s="25"/>
      <c r="C12" s="61" t="s">
        <v>56</v>
      </c>
      <c r="D12" s="62"/>
      <c r="E12" s="62"/>
      <c r="F12" s="62"/>
      <c r="G12" s="62"/>
      <c r="H12" s="27"/>
      <c r="I12" s="27"/>
      <c r="J12" s="27"/>
      <c r="K12" s="27"/>
      <c r="L12" s="27"/>
      <c r="M12" s="27"/>
      <c r="N12" s="26"/>
      <c r="O12" s="26"/>
      <c r="P12" s="26"/>
      <c r="Q12" s="26"/>
      <c r="R12" s="27"/>
      <c r="S12" s="27"/>
      <c r="T12" s="27"/>
      <c r="U12" s="27"/>
      <c r="V12" s="27"/>
      <c r="W12" s="27"/>
      <c r="X12" s="27"/>
      <c r="Y12" s="27"/>
      <c r="Z12" s="17"/>
      <c r="AA12" s="17"/>
      <c r="AB12" s="17"/>
      <c r="AC12" s="17"/>
      <c r="AD12" s="17"/>
      <c r="AE12" s="17"/>
      <c r="AF12" s="17"/>
      <c r="AG12" s="17" t="s">
        <v>54</v>
      </c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outlineLevel="1" x14ac:dyDescent="0.2">
      <c r="A13" s="36">
        <v>2</v>
      </c>
      <c r="B13" s="37" t="s">
        <v>57</v>
      </c>
      <c r="C13" s="52" t="s">
        <v>58</v>
      </c>
      <c r="D13" s="38" t="s">
        <v>48</v>
      </c>
      <c r="E13" s="39">
        <v>1</v>
      </c>
      <c r="F13" s="40">
        <v>0</v>
      </c>
      <c r="G13" s="41">
        <f>ROUND(E13*F13,2)</f>
        <v>0</v>
      </c>
      <c r="H13" s="40">
        <v>0</v>
      </c>
      <c r="I13" s="41">
        <f>ROUND(E13*H13,2)</f>
        <v>0</v>
      </c>
      <c r="J13" s="40">
        <v>10000</v>
      </c>
      <c r="K13" s="41">
        <f>ROUND(E13*J13,2)</f>
        <v>10000</v>
      </c>
      <c r="L13" s="41">
        <v>21</v>
      </c>
      <c r="M13" s="41">
        <f>G13*(1+L13/100)</f>
        <v>0</v>
      </c>
      <c r="N13" s="39">
        <v>0</v>
      </c>
      <c r="O13" s="39">
        <f>ROUND(E13*N13,2)</f>
        <v>0</v>
      </c>
      <c r="P13" s="39">
        <v>0</v>
      </c>
      <c r="Q13" s="39">
        <f>ROUND(E13*P13,2)</f>
        <v>0</v>
      </c>
      <c r="R13" s="41"/>
      <c r="S13" s="41" t="s">
        <v>49</v>
      </c>
      <c r="T13" s="42" t="s">
        <v>50</v>
      </c>
      <c r="U13" s="27">
        <v>0</v>
      </c>
      <c r="V13" s="27">
        <f>ROUND(E13*U13,2)</f>
        <v>0</v>
      </c>
      <c r="W13" s="27"/>
      <c r="X13" s="27" t="s">
        <v>11</v>
      </c>
      <c r="Y13" s="27" t="s">
        <v>51</v>
      </c>
      <c r="Z13" s="17"/>
      <c r="AA13" s="17"/>
      <c r="AB13" s="17"/>
      <c r="AC13" s="17"/>
      <c r="AD13" s="17"/>
      <c r="AE13" s="17"/>
      <c r="AF13" s="17"/>
      <c r="AG13" s="17" t="s">
        <v>52</v>
      </c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outlineLevel="2" x14ac:dyDescent="0.2">
      <c r="A14" s="24"/>
      <c r="B14" s="25"/>
      <c r="C14" s="70" t="s">
        <v>53</v>
      </c>
      <c r="D14" s="71"/>
      <c r="E14" s="71"/>
      <c r="F14" s="71"/>
      <c r="G14" s="71"/>
      <c r="H14" s="27"/>
      <c r="I14" s="27"/>
      <c r="J14" s="27"/>
      <c r="K14" s="27"/>
      <c r="L14" s="27"/>
      <c r="M14" s="27"/>
      <c r="N14" s="26"/>
      <c r="O14" s="26"/>
      <c r="P14" s="26"/>
      <c r="Q14" s="26"/>
      <c r="R14" s="27"/>
      <c r="S14" s="27"/>
      <c r="T14" s="27"/>
      <c r="U14" s="27"/>
      <c r="V14" s="27"/>
      <c r="W14" s="27"/>
      <c r="X14" s="27"/>
      <c r="Y14" s="27"/>
      <c r="Z14" s="17"/>
      <c r="AA14" s="17"/>
      <c r="AB14" s="17"/>
      <c r="AC14" s="17"/>
      <c r="AD14" s="17"/>
      <c r="AE14" s="17"/>
      <c r="AF14" s="17"/>
      <c r="AG14" s="17" t="s">
        <v>54</v>
      </c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outlineLevel="3" x14ac:dyDescent="0.2">
      <c r="A15" s="24"/>
      <c r="B15" s="25"/>
      <c r="C15" s="61" t="s">
        <v>59</v>
      </c>
      <c r="D15" s="62"/>
      <c r="E15" s="62"/>
      <c r="F15" s="62"/>
      <c r="G15" s="62"/>
      <c r="H15" s="27"/>
      <c r="I15" s="27"/>
      <c r="J15" s="27"/>
      <c r="K15" s="27"/>
      <c r="L15" s="27"/>
      <c r="M15" s="27"/>
      <c r="N15" s="26"/>
      <c r="O15" s="26"/>
      <c r="P15" s="26"/>
      <c r="Q15" s="26"/>
      <c r="R15" s="27"/>
      <c r="S15" s="27"/>
      <c r="T15" s="27"/>
      <c r="U15" s="27"/>
      <c r="V15" s="27"/>
      <c r="W15" s="27"/>
      <c r="X15" s="27"/>
      <c r="Y15" s="27"/>
      <c r="Z15" s="17"/>
      <c r="AA15" s="17"/>
      <c r="AB15" s="17"/>
      <c r="AC15" s="17"/>
      <c r="AD15" s="17"/>
      <c r="AE15" s="17"/>
      <c r="AF15" s="17"/>
      <c r="AG15" s="17" t="s">
        <v>54</v>
      </c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outlineLevel="3" x14ac:dyDescent="0.2">
      <c r="A16" s="24"/>
      <c r="B16" s="25"/>
      <c r="C16" s="61" t="s">
        <v>60</v>
      </c>
      <c r="D16" s="62"/>
      <c r="E16" s="62"/>
      <c r="F16" s="62"/>
      <c r="G16" s="62"/>
      <c r="H16" s="27"/>
      <c r="I16" s="27"/>
      <c r="J16" s="27"/>
      <c r="K16" s="27"/>
      <c r="L16" s="27"/>
      <c r="M16" s="27"/>
      <c r="N16" s="26"/>
      <c r="O16" s="26"/>
      <c r="P16" s="26"/>
      <c r="Q16" s="26"/>
      <c r="R16" s="27"/>
      <c r="S16" s="27"/>
      <c r="T16" s="27"/>
      <c r="U16" s="27"/>
      <c r="V16" s="27"/>
      <c r="W16" s="27"/>
      <c r="X16" s="27"/>
      <c r="Y16" s="27"/>
      <c r="Z16" s="17"/>
      <c r="AA16" s="17"/>
      <c r="AB16" s="17"/>
      <c r="AC16" s="17"/>
      <c r="AD16" s="17"/>
      <c r="AE16" s="17"/>
      <c r="AF16" s="17"/>
      <c r="AG16" s="17" t="s">
        <v>54</v>
      </c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outlineLevel="3" x14ac:dyDescent="0.2">
      <c r="A17" s="24"/>
      <c r="B17" s="25"/>
      <c r="C17" s="61" t="s">
        <v>61</v>
      </c>
      <c r="D17" s="62"/>
      <c r="E17" s="62"/>
      <c r="F17" s="62"/>
      <c r="G17" s="62"/>
      <c r="H17" s="27"/>
      <c r="I17" s="27"/>
      <c r="J17" s="27"/>
      <c r="K17" s="27"/>
      <c r="L17" s="27"/>
      <c r="M17" s="27"/>
      <c r="N17" s="26"/>
      <c r="O17" s="26"/>
      <c r="P17" s="26"/>
      <c r="Q17" s="26"/>
      <c r="R17" s="27"/>
      <c r="S17" s="27"/>
      <c r="T17" s="27"/>
      <c r="U17" s="27"/>
      <c r="V17" s="27"/>
      <c r="W17" s="27"/>
      <c r="X17" s="27"/>
      <c r="Y17" s="27"/>
      <c r="Z17" s="17"/>
      <c r="AA17" s="17"/>
      <c r="AB17" s="17"/>
      <c r="AC17" s="17"/>
      <c r="AD17" s="17"/>
      <c r="AE17" s="17"/>
      <c r="AF17" s="17"/>
      <c r="AG17" s="17" t="s">
        <v>54</v>
      </c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outlineLevel="3" x14ac:dyDescent="0.2">
      <c r="A18" s="24"/>
      <c r="B18" s="25"/>
      <c r="C18" s="61" t="s">
        <v>62</v>
      </c>
      <c r="D18" s="62"/>
      <c r="E18" s="62"/>
      <c r="F18" s="62"/>
      <c r="G18" s="62"/>
      <c r="H18" s="27"/>
      <c r="I18" s="27"/>
      <c r="J18" s="27"/>
      <c r="K18" s="27"/>
      <c r="L18" s="27"/>
      <c r="M18" s="27"/>
      <c r="N18" s="26"/>
      <c r="O18" s="26"/>
      <c r="P18" s="26"/>
      <c r="Q18" s="26"/>
      <c r="R18" s="27"/>
      <c r="S18" s="27"/>
      <c r="T18" s="27"/>
      <c r="U18" s="27"/>
      <c r="V18" s="27"/>
      <c r="W18" s="27"/>
      <c r="X18" s="27"/>
      <c r="Y18" s="27"/>
      <c r="Z18" s="17"/>
      <c r="AA18" s="17"/>
      <c r="AB18" s="17"/>
      <c r="AC18" s="17"/>
      <c r="AD18" s="17"/>
      <c r="AE18" s="17"/>
      <c r="AF18" s="17"/>
      <c r="AG18" s="17" t="s">
        <v>54</v>
      </c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43" t="str">
        <f>C18</f>
        <v>náklady na uvedení ploch a zařízeni využívajících pro ZS do původního stavu v průběhu stavby, zejména zakrývaných prací</v>
      </c>
      <c r="BB18" s="17"/>
      <c r="BC18" s="17"/>
      <c r="BD18" s="17"/>
      <c r="BE18" s="17"/>
      <c r="BF18" s="17"/>
      <c r="BG18" s="17"/>
      <c r="BH18" s="17"/>
    </row>
    <row r="19" spans="1:60" outlineLevel="1" x14ac:dyDescent="0.2">
      <c r="A19" s="36">
        <v>3</v>
      </c>
      <c r="B19" s="37" t="s">
        <v>63</v>
      </c>
      <c r="C19" s="52" t="s">
        <v>64</v>
      </c>
      <c r="D19" s="38" t="s">
        <v>48</v>
      </c>
      <c r="E19" s="39">
        <v>1</v>
      </c>
      <c r="F19" s="40">
        <v>0</v>
      </c>
      <c r="G19" s="41">
        <f>ROUND(E19*F19,2)</f>
        <v>0</v>
      </c>
      <c r="H19" s="40">
        <v>0</v>
      </c>
      <c r="I19" s="41">
        <f>ROUND(E19*H19,2)</f>
        <v>0</v>
      </c>
      <c r="J19" s="40">
        <v>10000</v>
      </c>
      <c r="K19" s="41">
        <f>ROUND(E19*J19,2)</f>
        <v>10000</v>
      </c>
      <c r="L19" s="41">
        <v>21</v>
      </c>
      <c r="M19" s="41">
        <f>G19*(1+L19/100)</f>
        <v>0</v>
      </c>
      <c r="N19" s="39">
        <v>0</v>
      </c>
      <c r="O19" s="39">
        <f>ROUND(E19*N19,2)</f>
        <v>0</v>
      </c>
      <c r="P19" s="39">
        <v>0</v>
      </c>
      <c r="Q19" s="39">
        <f>ROUND(E19*P19,2)</f>
        <v>0</v>
      </c>
      <c r="R19" s="41"/>
      <c r="S19" s="41" t="s">
        <v>49</v>
      </c>
      <c r="T19" s="42" t="s">
        <v>50</v>
      </c>
      <c r="U19" s="27">
        <v>0</v>
      </c>
      <c r="V19" s="27">
        <f>ROUND(E19*U19,2)</f>
        <v>0</v>
      </c>
      <c r="W19" s="27"/>
      <c r="X19" s="27" t="s">
        <v>11</v>
      </c>
      <c r="Y19" s="27" t="s">
        <v>51</v>
      </c>
      <c r="Z19" s="17"/>
      <c r="AA19" s="17"/>
      <c r="AB19" s="17"/>
      <c r="AC19" s="17"/>
      <c r="AD19" s="17"/>
      <c r="AE19" s="17"/>
      <c r="AF19" s="17"/>
      <c r="AG19" s="17" t="s">
        <v>52</v>
      </c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outlineLevel="2" x14ac:dyDescent="0.2">
      <c r="A20" s="24"/>
      <c r="B20" s="25"/>
      <c r="C20" s="70" t="s">
        <v>53</v>
      </c>
      <c r="D20" s="71"/>
      <c r="E20" s="71"/>
      <c r="F20" s="71"/>
      <c r="G20" s="71"/>
      <c r="H20" s="27"/>
      <c r="I20" s="27"/>
      <c r="J20" s="27"/>
      <c r="K20" s="27"/>
      <c r="L20" s="27"/>
      <c r="M20" s="27"/>
      <c r="N20" s="26"/>
      <c r="O20" s="26"/>
      <c r="P20" s="26"/>
      <c r="Q20" s="26"/>
      <c r="R20" s="27"/>
      <c r="S20" s="27"/>
      <c r="T20" s="27"/>
      <c r="U20" s="27"/>
      <c r="V20" s="27"/>
      <c r="W20" s="27"/>
      <c r="X20" s="27"/>
      <c r="Y20" s="27"/>
      <c r="Z20" s="17"/>
      <c r="AA20" s="17"/>
      <c r="AB20" s="17"/>
      <c r="AC20" s="17"/>
      <c r="AD20" s="17"/>
      <c r="AE20" s="17"/>
      <c r="AF20" s="17"/>
      <c r="AG20" s="17" t="s">
        <v>54</v>
      </c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outlineLevel="3" x14ac:dyDescent="0.2">
      <c r="A21" s="24"/>
      <c r="B21" s="25"/>
      <c r="C21" s="61" t="s">
        <v>65</v>
      </c>
      <c r="D21" s="62"/>
      <c r="E21" s="62"/>
      <c r="F21" s="62"/>
      <c r="G21" s="62"/>
      <c r="H21" s="27"/>
      <c r="I21" s="27"/>
      <c r="J21" s="27"/>
      <c r="K21" s="27"/>
      <c r="L21" s="27"/>
      <c r="M21" s="27"/>
      <c r="N21" s="26"/>
      <c r="O21" s="26"/>
      <c r="P21" s="26"/>
      <c r="Q21" s="26"/>
      <c r="R21" s="27"/>
      <c r="S21" s="27"/>
      <c r="T21" s="27"/>
      <c r="U21" s="27"/>
      <c r="V21" s="27"/>
      <c r="W21" s="27"/>
      <c r="X21" s="27"/>
      <c r="Y21" s="27"/>
      <c r="Z21" s="17"/>
      <c r="AA21" s="17"/>
      <c r="AB21" s="17"/>
      <c r="AC21" s="17"/>
      <c r="AD21" s="17"/>
      <c r="AE21" s="17"/>
      <c r="AF21" s="17"/>
      <c r="AG21" s="17" t="s">
        <v>54</v>
      </c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</row>
    <row r="22" spans="1:60" ht="22.5" outlineLevel="3" x14ac:dyDescent="0.2">
      <c r="A22" s="24"/>
      <c r="B22" s="25"/>
      <c r="C22" s="61" t="s">
        <v>66</v>
      </c>
      <c r="D22" s="62"/>
      <c r="E22" s="62"/>
      <c r="F22" s="62"/>
      <c r="G22" s="62"/>
      <c r="H22" s="27"/>
      <c r="I22" s="27"/>
      <c r="J22" s="27"/>
      <c r="K22" s="27"/>
      <c r="L22" s="27"/>
      <c r="M22" s="27"/>
      <c r="N22" s="26"/>
      <c r="O22" s="26"/>
      <c r="P22" s="26"/>
      <c r="Q22" s="26"/>
      <c r="R22" s="27"/>
      <c r="S22" s="27"/>
      <c r="T22" s="27"/>
      <c r="U22" s="27"/>
      <c r="V22" s="27"/>
      <c r="W22" s="27"/>
      <c r="X22" s="27"/>
      <c r="Y22" s="27"/>
      <c r="Z22" s="17"/>
      <c r="AA22" s="17"/>
      <c r="AB22" s="17"/>
      <c r="AC22" s="17"/>
      <c r="AD22" s="17"/>
      <c r="AE22" s="17"/>
      <c r="AF22" s="17"/>
      <c r="AG22" s="17" t="s">
        <v>54</v>
      </c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43" t="str">
        <f>C22</f>
        <v>doložení atestů, certifikátů, prohlášení mo shodě nebo o vlastmostech dle zákona č. 22/1997 Sb.o technických požadavcích na výrovky a související předpisy ve znění pozdějších předpisů, vše v českém jazyce a jejich předání objednateli</v>
      </c>
      <c r="BB22" s="17"/>
      <c r="BC22" s="17"/>
      <c r="BD22" s="17"/>
      <c r="BE22" s="17"/>
      <c r="BF22" s="17"/>
      <c r="BG22" s="17"/>
      <c r="BH22" s="17"/>
    </row>
    <row r="23" spans="1:60" outlineLevel="1" x14ac:dyDescent="0.2">
      <c r="A23" s="36">
        <v>4</v>
      </c>
      <c r="B23" s="37" t="s">
        <v>67</v>
      </c>
      <c r="C23" s="52" t="s">
        <v>68</v>
      </c>
      <c r="D23" s="38" t="s">
        <v>48</v>
      </c>
      <c r="E23" s="39">
        <v>1</v>
      </c>
      <c r="F23" s="40">
        <v>0</v>
      </c>
      <c r="G23" s="41">
        <f>ROUND(E23*F23,2)</f>
        <v>0</v>
      </c>
      <c r="H23" s="40">
        <v>0</v>
      </c>
      <c r="I23" s="41">
        <f>ROUND(E23*H23,2)</f>
        <v>0</v>
      </c>
      <c r="J23" s="40">
        <v>10000</v>
      </c>
      <c r="K23" s="41">
        <f>ROUND(E23*J23,2)</f>
        <v>10000</v>
      </c>
      <c r="L23" s="41">
        <v>21</v>
      </c>
      <c r="M23" s="41">
        <f>G23*(1+L23/100)</f>
        <v>0</v>
      </c>
      <c r="N23" s="39">
        <v>0</v>
      </c>
      <c r="O23" s="39">
        <f>ROUND(E23*N23,2)</f>
        <v>0</v>
      </c>
      <c r="P23" s="39">
        <v>0</v>
      </c>
      <c r="Q23" s="39">
        <f>ROUND(E23*P23,2)</f>
        <v>0</v>
      </c>
      <c r="R23" s="41"/>
      <c r="S23" s="41" t="s">
        <v>49</v>
      </c>
      <c r="T23" s="42" t="s">
        <v>50</v>
      </c>
      <c r="U23" s="27">
        <v>0</v>
      </c>
      <c r="V23" s="27">
        <f>ROUND(E23*U23,2)</f>
        <v>0</v>
      </c>
      <c r="W23" s="27"/>
      <c r="X23" s="27" t="s">
        <v>11</v>
      </c>
      <c r="Y23" s="27" t="s">
        <v>51</v>
      </c>
      <c r="Z23" s="17"/>
      <c r="AA23" s="17"/>
      <c r="AB23" s="17"/>
      <c r="AC23" s="17"/>
      <c r="AD23" s="17"/>
      <c r="AE23" s="17"/>
      <c r="AF23" s="17"/>
      <c r="AG23" s="17" t="s">
        <v>52</v>
      </c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0" outlineLevel="2" x14ac:dyDescent="0.2">
      <c r="A24" s="24"/>
      <c r="B24" s="25"/>
      <c r="C24" s="70" t="s">
        <v>90</v>
      </c>
      <c r="D24" s="71"/>
      <c r="E24" s="71"/>
      <c r="F24" s="71"/>
      <c r="G24" s="71"/>
      <c r="H24" s="27"/>
      <c r="I24" s="27"/>
      <c r="J24" s="27"/>
      <c r="K24" s="27"/>
      <c r="L24" s="27"/>
      <c r="M24" s="27"/>
      <c r="N24" s="26"/>
      <c r="O24" s="26"/>
      <c r="P24" s="26"/>
      <c r="Q24" s="26"/>
      <c r="R24" s="27"/>
      <c r="S24" s="27"/>
      <c r="T24" s="27"/>
      <c r="U24" s="27"/>
      <c r="V24" s="27"/>
      <c r="W24" s="27"/>
      <c r="X24" s="27"/>
      <c r="Y24" s="27"/>
      <c r="Z24" s="17"/>
      <c r="AA24" s="17"/>
      <c r="AB24" s="17"/>
      <c r="AC24" s="17"/>
      <c r="AD24" s="17"/>
      <c r="AE24" s="17"/>
      <c r="AF24" s="17"/>
      <c r="AG24" s="17" t="s">
        <v>54</v>
      </c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</row>
    <row r="25" spans="1:60" outlineLevel="3" x14ac:dyDescent="0.2">
      <c r="A25" s="24"/>
      <c r="B25" s="25"/>
      <c r="C25" s="61" t="s">
        <v>91</v>
      </c>
      <c r="D25" s="62"/>
      <c r="E25" s="62"/>
      <c r="F25" s="62"/>
      <c r="G25" s="62"/>
      <c r="H25" s="27"/>
      <c r="I25" s="27"/>
      <c r="J25" s="27"/>
      <c r="K25" s="27"/>
      <c r="L25" s="27"/>
      <c r="M25" s="27"/>
      <c r="N25" s="26"/>
      <c r="O25" s="26"/>
      <c r="P25" s="26"/>
      <c r="Q25" s="26"/>
      <c r="R25" s="27"/>
      <c r="S25" s="27"/>
      <c r="T25" s="27"/>
      <c r="U25" s="27"/>
      <c r="V25" s="27"/>
      <c r="W25" s="27"/>
      <c r="X25" s="27"/>
      <c r="Y25" s="27"/>
      <c r="Z25" s="17"/>
      <c r="AA25" s="17"/>
      <c r="AB25" s="17"/>
      <c r="AC25" s="17"/>
      <c r="AD25" s="17"/>
      <c r="AE25" s="17"/>
      <c r="AF25" s="17"/>
      <c r="AG25" s="17" t="s">
        <v>54</v>
      </c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</row>
    <row r="26" spans="1:60" outlineLevel="3" x14ac:dyDescent="0.2">
      <c r="A26" s="24"/>
      <c r="B26" s="25"/>
      <c r="C26" s="61" t="s">
        <v>69</v>
      </c>
      <c r="D26" s="62"/>
      <c r="E26" s="62"/>
      <c r="F26" s="62"/>
      <c r="G26" s="62"/>
      <c r="H26" s="27"/>
      <c r="I26" s="27"/>
      <c r="J26" s="27"/>
      <c r="K26" s="27"/>
      <c r="L26" s="27"/>
      <c r="M26" s="27"/>
      <c r="N26" s="26"/>
      <c r="O26" s="26"/>
      <c r="P26" s="26"/>
      <c r="Q26" s="26"/>
      <c r="R26" s="27"/>
      <c r="S26" s="27"/>
      <c r="T26" s="27"/>
      <c r="U26" s="27"/>
      <c r="V26" s="27"/>
      <c r="W26" s="27"/>
      <c r="X26" s="27"/>
      <c r="Y26" s="27"/>
      <c r="Z26" s="17"/>
      <c r="AA26" s="17"/>
      <c r="AB26" s="17"/>
      <c r="AC26" s="17"/>
      <c r="AD26" s="17"/>
      <c r="AE26" s="17"/>
      <c r="AF26" s="17"/>
      <c r="AG26" s="17" t="s">
        <v>54</v>
      </c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</row>
    <row r="27" spans="1:60" outlineLevel="1" x14ac:dyDescent="0.2">
      <c r="A27" s="36">
        <v>5</v>
      </c>
      <c r="B27" s="37" t="s">
        <v>70</v>
      </c>
      <c r="C27" s="52" t="s">
        <v>71</v>
      </c>
      <c r="D27" s="38" t="s">
        <v>48</v>
      </c>
      <c r="E27" s="39">
        <v>1</v>
      </c>
      <c r="F27" s="40">
        <v>0</v>
      </c>
      <c r="G27" s="41">
        <f>ROUND(E27*F27,2)</f>
        <v>0</v>
      </c>
      <c r="H27" s="40">
        <v>0</v>
      </c>
      <c r="I27" s="41">
        <f>ROUND(E27*H27,2)</f>
        <v>0</v>
      </c>
      <c r="J27" s="40">
        <v>3000</v>
      </c>
      <c r="K27" s="41">
        <f>ROUND(E27*J27,2)</f>
        <v>3000</v>
      </c>
      <c r="L27" s="41">
        <v>21</v>
      </c>
      <c r="M27" s="41">
        <f>G27*(1+L27/100)</f>
        <v>0</v>
      </c>
      <c r="N27" s="39">
        <v>0</v>
      </c>
      <c r="O27" s="39">
        <f>ROUND(E27*N27,2)</f>
        <v>0</v>
      </c>
      <c r="P27" s="39">
        <v>0</v>
      </c>
      <c r="Q27" s="39">
        <f>ROUND(E27*P27,2)</f>
        <v>0</v>
      </c>
      <c r="R27" s="41"/>
      <c r="S27" s="41" t="s">
        <v>49</v>
      </c>
      <c r="T27" s="42" t="s">
        <v>50</v>
      </c>
      <c r="U27" s="27">
        <v>0</v>
      </c>
      <c r="V27" s="27">
        <f>ROUND(E27*U27,2)</f>
        <v>0</v>
      </c>
      <c r="W27" s="27"/>
      <c r="X27" s="27" t="s">
        <v>11</v>
      </c>
      <c r="Y27" s="27" t="s">
        <v>51</v>
      </c>
      <c r="Z27" s="17"/>
      <c r="AA27" s="17"/>
      <c r="AB27" s="17"/>
      <c r="AC27" s="17"/>
      <c r="AD27" s="17"/>
      <c r="AE27" s="17"/>
      <c r="AF27" s="17"/>
      <c r="AG27" s="17" t="s">
        <v>52</v>
      </c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outlineLevel="2" x14ac:dyDescent="0.2">
      <c r="A28" s="24"/>
      <c r="B28" s="25"/>
      <c r="C28" s="70" t="s">
        <v>53</v>
      </c>
      <c r="D28" s="71"/>
      <c r="E28" s="71"/>
      <c r="F28" s="71"/>
      <c r="G28" s="71"/>
      <c r="H28" s="27"/>
      <c r="I28" s="27"/>
      <c r="J28" s="27"/>
      <c r="K28" s="27"/>
      <c r="L28" s="27"/>
      <c r="M28" s="27"/>
      <c r="N28" s="26"/>
      <c r="O28" s="26"/>
      <c r="P28" s="26"/>
      <c r="Q28" s="26"/>
      <c r="R28" s="27"/>
      <c r="S28" s="27"/>
      <c r="T28" s="27"/>
      <c r="U28" s="27"/>
      <c r="V28" s="27"/>
      <c r="W28" s="27"/>
      <c r="X28" s="27"/>
      <c r="Y28" s="27"/>
      <c r="Z28" s="17"/>
      <c r="AA28" s="17"/>
      <c r="AB28" s="17"/>
      <c r="AC28" s="17"/>
      <c r="AD28" s="17"/>
      <c r="AE28" s="17"/>
      <c r="AF28" s="17"/>
      <c r="AG28" s="17" t="s">
        <v>54</v>
      </c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outlineLevel="3" x14ac:dyDescent="0.2">
      <c r="A29" s="24"/>
      <c r="B29" s="25"/>
      <c r="C29" s="61" t="s">
        <v>94</v>
      </c>
      <c r="D29" s="62"/>
      <c r="E29" s="62"/>
      <c r="F29" s="62"/>
      <c r="G29" s="62"/>
      <c r="H29" s="27"/>
      <c r="I29" s="27"/>
      <c r="J29" s="27"/>
      <c r="K29" s="27"/>
      <c r="L29" s="27"/>
      <c r="M29" s="27"/>
      <c r="N29" s="26"/>
      <c r="O29" s="26"/>
      <c r="P29" s="26"/>
      <c r="Q29" s="26"/>
      <c r="R29" s="27"/>
      <c r="S29" s="27"/>
      <c r="T29" s="27"/>
      <c r="U29" s="27"/>
      <c r="V29" s="27"/>
      <c r="W29" s="27"/>
      <c r="X29" s="27"/>
      <c r="Y29" s="27"/>
      <c r="Z29" s="17"/>
      <c r="AA29" s="17"/>
      <c r="AB29" s="17"/>
      <c r="AC29" s="17"/>
      <c r="AD29" s="17"/>
      <c r="AE29" s="17"/>
      <c r="AF29" s="17"/>
      <c r="AG29" s="17" t="s">
        <v>54</v>
      </c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outlineLevel="1" x14ac:dyDescent="0.2">
      <c r="A30" s="36">
        <v>6</v>
      </c>
      <c r="B30" s="37" t="s">
        <v>72</v>
      </c>
      <c r="C30" s="52" t="s">
        <v>73</v>
      </c>
      <c r="D30" s="38" t="s">
        <v>48</v>
      </c>
      <c r="E30" s="39">
        <v>1</v>
      </c>
      <c r="F30" s="40">
        <v>0</v>
      </c>
      <c r="G30" s="41">
        <f>ROUND(E30*F30,2)</f>
        <v>0</v>
      </c>
      <c r="H30" s="40">
        <v>0</v>
      </c>
      <c r="I30" s="41">
        <f>ROUND(E30*H30,2)</f>
        <v>0</v>
      </c>
      <c r="J30" s="40">
        <v>5000</v>
      </c>
      <c r="K30" s="41">
        <f>ROUND(E30*J30,2)</f>
        <v>5000</v>
      </c>
      <c r="L30" s="41">
        <v>21</v>
      </c>
      <c r="M30" s="41">
        <f>G30*(1+L30/100)</f>
        <v>0</v>
      </c>
      <c r="N30" s="39">
        <v>0</v>
      </c>
      <c r="O30" s="39">
        <f>ROUND(E30*N30,2)</f>
        <v>0</v>
      </c>
      <c r="P30" s="39">
        <v>0</v>
      </c>
      <c r="Q30" s="39">
        <f>ROUND(E30*P30,2)</f>
        <v>0</v>
      </c>
      <c r="R30" s="41"/>
      <c r="S30" s="41" t="s">
        <v>49</v>
      </c>
      <c r="T30" s="42" t="s">
        <v>50</v>
      </c>
      <c r="U30" s="27">
        <v>0</v>
      </c>
      <c r="V30" s="27">
        <f>ROUND(E30*U30,2)</f>
        <v>0</v>
      </c>
      <c r="W30" s="27"/>
      <c r="X30" s="27" t="s">
        <v>11</v>
      </c>
      <c r="Y30" s="27" t="s">
        <v>51</v>
      </c>
      <c r="Z30" s="17"/>
      <c r="AA30" s="17"/>
      <c r="AB30" s="17"/>
      <c r="AC30" s="17"/>
      <c r="AD30" s="17"/>
      <c r="AE30" s="17"/>
      <c r="AF30" s="17"/>
      <c r="AG30" s="17" t="s">
        <v>52</v>
      </c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outlineLevel="2" x14ac:dyDescent="0.2">
      <c r="A31" s="24"/>
      <c r="B31" s="25"/>
      <c r="C31" s="70" t="s">
        <v>53</v>
      </c>
      <c r="D31" s="71"/>
      <c r="E31" s="71"/>
      <c r="F31" s="71"/>
      <c r="G31" s="71"/>
      <c r="H31" s="27"/>
      <c r="I31" s="27"/>
      <c r="J31" s="27"/>
      <c r="K31" s="27"/>
      <c r="L31" s="27"/>
      <c r="M31" s="27"/>
      <c r="N31" s="26"/>
      <c r="O31" s="26"/>
      <c r="P31" s="26"/>
      <c r="Q31" s="26"/>
      <c r="R31" s="27"/>
      <c r="S31" s="27"/>
      <c r="T31" s="27"/>
      <c r="U31" s="27"/>
      <c r="V31" s="27"/>
      <c r="W31" s="27"/>
      <c r="X31" s="27"/>
      <c r="Y31" s="27"/>
      <c r="Z31" s="17"/>
      <c r="AA31" s="17"/>
      <c r="AB31" s="17"/>
      <c r="AC31" s="17"/>
      <c r="AD31" s="17"/>
      <c r="AE31" s="17"/>
      <c r="AF31" s="17"/>
      <c r="AG31" s="17" t="s">
        <v>54</v>
      </c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</row>
    <row r="32" spans="1:60" outlineLevel="3" x14ac:dyDescent="0.2">
      <c r="A32" s="24"/>
      <c r="B32" s="25"/>
      <c r="C32" s="61" t="s">
        <v>95</v>
      </c>
      <c r="D32" s="62"/>
      <c r="E32" s="62"/>
      <c r="F32" s="62"/>
      <c r="G32" s="62"/>
      <c r="H32" s="27"/>
      <c r="I32" s="27"/>
      <c r="J32" s="27"/>
      <c r="K32" s="27"/>
      <c r="L32" s="27"/>
      <c r="M32" s="27"/>
      <c r="N32" s="26"/>
      <c r="O32" s="26"/>
      <c r="P32" s="26"/>
      <c r="Q32" s="26"/>
      <c r="R32" s="27"/>
      <c r="S32" s="27"/>
      <c r="T32" s="27"/>
      <c r="U32" s="27"/>
      <c r="V32" s="27"/>
      <c r="W32" s="27"/>
      <c r="X32" s="27"/>
      <c r="Y32" s="27"/>
      <c r="Z32" s="17"/>
      <c r="AA32" s="17"/>
      <c r="AB32" s="17"/>
      <c r="AC32" s="17"/>
      <c r="AD32" s="17"/>
      <c r="AE32" s="17"/>
      <c r="AF32" s="17"/>
      <c r="AG32" s="17" t="s">
        <v>54</v>
      </c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outlineLevel="1" x14ac:dyDescent="0.2">
      <c r="A33" s="44">
        <v>7</v>
      </c>
      <c r="B33" s="45" t="s">
        <v>74</v>
      </c>
      <c r="C33" s="53" t="s">
        <v>75</v>
      </c>
      <c r="D33" s="46" t="s">
        <v>48</v>
      </c>
      <c r="E33" s="47">
        <v>1</v>
      </c>
      <c r="F33" s="48">
        <v>0</v>
      </c>
      <c r="G33" s="49">
        <f>ROUND(E33*F33,2)</f>
        <v>0</v>
      </c>
      <c r="H33" s="48">
        <v>0</v>
      </c>
      <c r="I33" s="49">
        <f>ROUND(E33*H33,2)</f>
        <v>0</v>
      </c>
      <c r="J33" s="48">
        <v>5000</v>
      </c>
      <c r="K33" s="49">
        <f>ROUND(E33*J33,2)</f>
        <v>5000</v>
      </c>
      <c r="L33" s="49">
        <v>21</v>
      </c>
      <c r="M33" s="49">
        <f>G33*(1+L33/100)</f>
        <v>0</v>
      </c>
      <c r="N33" s="47">
        <v>0</v>
      </c>
      <c r="O33" s="47">
        <f>ROUND(E33*N33,2)</f>
        <v>0</v>
      </c>
      <c r="P33" s="47">
        <v>0</v>
      </c>
      <c r="Q33" s="47">
        <f>ROUND(E33*P33,2)</f>
        <v>0</v>
      </c>
      <c r="R33" s="49"/>
      <c r="S33" s="49" t="s">
        <v>49</v>
      </c>
      <c r="T33" s="50" t="s">
        <v>50</v>
      </c>
      <c r="U33" s="27">
        <v>0</v>
      </c>
      <c r="V33" s="27">
        <f>ROUND(E33*U33,2)</f>
        <v>0</v>
      </c>
      <c r="W33" s="27"/>
      <c r="X33" s="27" t="s">
        <v>11</v>
      </c>
      <c r="Y33" s="27" t="s">
        <v>51</v>
      </c>
      <c r="Z33" s="17"/>
      <c r="AA33" s="17"/>
      <c r="AB33" s="17"/>
      <c r="AC33" s="17"/>
      <c r="AD33" s="17"/>
      <c r="AE33" s="17"/>
      <c r="AF33" s="17"/>
      <c r="AG33" s="17" t="s">
        <v>52</v>
      </c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</row>
    <row r="34" spans="1:60" ht="22.5" outlineLevel="1" x14ac:dyDescent="0.2">
      <c r="A34" s="44">
        <v>8</v>
      </c>
      <c r="B34" s="45" t="s">
        <v>76</v>
      </c>
      <c r="C34" s="53" t="s">
        <v>77</v>
      </c>
      <c r="D34" s="46" t="s">
        <v>48</v>
      </c>
      <c r="E34" s="47">
        <v>1</v>
      </c>
      <c r="F34" s="48">
        <v>0</v>
      </c>
      <c r="G34" s="49">
        <f>ROUND(E34*F34,2)</f>
        <v>0</v>
      </c>
      <c r="H34" s="48">
        <v>0</v>
      </c>
      <c r="I34" s="49">
        <f>ROUND(E34*H34,2)</f>
        <v>0</v>
      </c>
      <c r="J34" s="48">
        <v>6000</v>
      </c>
      <c r="K34" s="49">
        <f>ROUND(E34*J34,2)</f>
        <v>6000</v>
      </c>
      <c r="L34" s="49">
        <v>21</v>
      </c>
      <c r="M34" s="49">
        <f>G34*(1+L34/100)</f>
        <v>0</v>
      </c>
      <c r="N34" s="47">
        <v>0</v>
      </c>
      <c r="O34" s="47">
        <f>ROUND(E34*N34,2)</f>
        <v>0</v>
      </c>
      <c r="P34" s="47">
        <v>0</v>
      </c>
      <c r="Q34" s="47">
        <f>ROUND(E34*P34,2)</f>
        <v>0</v>
      </c>
      <c r="R34" s="49"/>
      <c r="S34" s="49" t="s">
        <v>49</v>
      </c>
      <c r="T34" s="50" t="s">
        <v>50</v>
      </c>
      <c r="U34" s="27">
        <v>0</v>
      </c>
      <c r="V34" s="27">
        <f>ROUND(E34*U34,2)</f>
        <v>0</v>
      </c>
      <c r="W34" s="27"/>
      <c r="X34" s="27" t="s">
        <v>11</v>
      </c>
      <c r="Y34" s="27" t="s">
        <v>51</v>
      </c>
      <c r="Z34" s="17"/>
      <c r="AA34" s="17"/>
      <c r="AB34" s="17"/>
      <c r="AC34" s="17"/>
      <c r="AD34" s="17"/>
      <c r="AE34" s="17"/>
      <c r="AF34" s="17"/>
      <c r="AG34" s="17" t="s">
        <v>52</v>
      </c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outlineLevel="1" x14ac:dyDescent="0.2">
      <c r="A35" s="36">
        <v>9</v>
      </c>
      <c r="B35" s="37" t="s">
        <v>78</v>
      </c>
      <c r="C35" s="52" t="s">
        <v>79</v>
      </c>
      <c r="D35" s="38" t="s">
        <v>48</v>
      </c>
      <c r="E35" s="39">
        <v>1</v>
      </c>
      <c r="F35" s="40">
        <v>0</v>
      </c>
      <c r="G35" s="41">
        <f>ROUND(E35*F35,2)</f>
        <v>0</v>
      </c>
      <c r="H35" s="40">
        <v>0</v>
      </c>
      <c r="I35" s="41">
        <f>ROUND(E35*H35,2)</f>
        <v>0</v>
      </c>
      <c r="J35" s="40">
        <v>5000</v>
      </c>
      <c r="K35" s="41">
        <f>ROUND(E35*J35,2)</f>
        <v>5000</v>
      </c>
      <c r="L35" s="41">
        <v>21</v>
      </c>
      <c r="M35" s="41">
        <f>G35*(1+L35/100)</f>
        <v>0</v>
      </c>
      <c r="N35" s="39">
        <v>0</v>
      </c>
      <c r="O35" s="39">
        <f>ROUND(E35*N35,2)</f>
        <v>0</v>
      </c>
      <c r="P35" s="39">
        <v>0</v>
      </c>
      <c r="Q35" s="39">
        <f>ROUND(E35*P35,2)</f>
        <v>0</v>
      </c>
      <c r="R35" s="41"/>
      <c r="S35" s="41" t="s">
        <v>49</v>
      </c>
      <c r="T35" s="42" t="s">
        <v>50</v>
      </c>
      <c r="U35" s="27">
        <v>0</v>
      </c>
      <c r="V35" s="27">
        <f>ROUND(E35*U35,2)</f>
        <v>0</v>
      </c>
      <c r="W35" s="27"/>
      <c r="X35" s="27" t="s">
        <v>11</v>
      </c>
      <c r="Y35" s="27" t="s">
        <v>51</v>
      </c>
      <c r="Z35" s="17"/>
      <c r="AA35" s="17"/>
      <c r="AB35" s="17"/>
      <c r="AC35" s="17"/>
      <c r="AD35" s="17"/>
      <c r="AE35" s="17"/>
      <c r="AF35" s="17"/>
      <c r="AG35" s="17" t="s">
        <v>52</v>
      </c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</row>
    <row r="36" spans="1:60" outlineLevel="2" x14ac:dyDescent="0.2">
      <c r="A36" s="24"/>
      <c r="B36" s="25"/>
      <c r="C36" s="70" t="s">
        <v>80</v>
      </c>
      <c r="D36" s="71"/>
      <c r="E36" s="71"/>
      <c r="F36" s="71"/>
      <c r="G36" s="71"/>
      <c r="H36" s="27"/>
      <c r="I36" s="27"/>
      <c r="J36" s="27"/>
      <c r="K36" s="27"/>
      <c r="L36" s="27"/>
      <c r="M36" s="27"/>
      <c r="N36" s="26"/>
      <c r="O36" s="26"/>
      <c r="P36" s="26"/>
      <c r="Q36" s="26"/>
      <c r="R36" s="27"/>
      <c r="S36" s="27"/>
      <c r="T36" s="27"/>
      <c r="U36" s="27"/>
      <c r="V36" s="27"/>
      <c r="W36" s="27"/>
      <c r="X36" s="27"/>
      <c r="Y36" s="27"/>
      <c r="Z36" s="17"/>
      <c r="AA36" s="17"/>
      <c r="AB36" s="17"/>
      <c r="AC36" s="17"/>
      <c r="AD36" s="17"/>
      <c r="AE36" s="17"/>
      <c r="AF36" s="17"/>
      <c r="AG36" s="17" t="s">
        <v>54</v>
      </c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x14ac:dyDescent="0.2">
      <c r="A37" s="29" t="s">
        <v>44</v>
      </c>
      <c r="B37" s="30" t="s">
        <v>13</v>
      </c>
      <c r="C37" s="51" t="s">
        <v>5</v>
      </c>
      <c r="D37" s="31"/>
      <c r="E37" s="32"/>
      <c r="F37" s="33"/>
      <c r="G37" s="33">
        <f>SUMIF(AG38:AG42,"&lt;&gt;NOR",G38:G42)</f>
        <v>0</v>
      </c>
      <c r="H37" s="33"/>
      <c r="I37" s="33">
        <f>SUM(I38:I42)</f>
        <v>0</v>
      </c>
      <c r="J37" s="33"/>
      <c r="K37" s="33">
        <f>SUM(K38:K42)</f>
        <v>41000</v>
      </c>
      <c r="L37" s="33"/>
      <c r="M37" s="33">
        <f>SUM(M38:M42)</f>
        <v>0</v>
      </c>
      <c r="N37" s="32"/>
      <c r="O37" s="32">
        <f>SUM(O38:O42)</f>
        <v>0</v>
      </c>
      <c r="P37" s="32"/>
      <c r="Q37" s="32">
        <f>SUM(Q38:Q42)</f>
        <v>0</v>
      </c>
      <c r="R37" s="33"/>
      <c r="S37" s="33"/>
      <c r="T37" s="34"/>
      <c r="U37" s="28"/>
      <c r="V37" s="28">
        <f>SUM(V38:V42)</f>
        <v>0</v>
      </c>
      <c r="W37" s="28"/>
      <c r="X37" s="28"/>
      <c r="Y37" s="28"/>
      <c r="AG37" t="s">
        <v>45</v>
      </c>
    </row>
    <row r="38" spans="1:60" outlineLevel="1" x14ac:dyDescent="0.2">
      <c r="A38" s="36">
        <v>10</v>
      </c>
      <c r="B38" s="37" t="s">
        <v>81</v>
      </c>
      <c r="C38" s="52" t="s">
        <v>82</v>
      </c>
      <c r="D38" s="38" t="s">
        <v>48</v>
      </c>
      <c r="E38" s="39">
        <v>1</v>
      </c>
      <c r="F38" s="40">
        <v>0</v>
      </c>
      <c r="G38" s="41">
        <f>ROUND(E38*F38,2)</f>
        <v>0</v>
      </c>
      <c r="H38" s="40">
        <v>0</v>
      </c>
      <c r="I38" s="41">
        <f>ROUND(E38*H38,2)</f>
        <v>0</v>
      </c>
      <c r="J38" s="40">
        <v>5000</v>
      </c>
      <c r="K38" s="41">
        <f>ROUND(E38*J38,2)</f>
        <v>5000</v>
      </c>
      <c r="L38" s="41">
        <v>21</v>
      </c>
      <c r="M38" s="41">
        <f>G38*(1+L38/100)</f>
        <v>0</v>
      </c>
      <c r="N38" s="39">
        <v>0</v>
      </c>
      <c r="O38" s="39">
        <f>ROUND(E38*N38,2)</f>
        <v>0</v>
      </c>
      <c r="P38" s="39">
        <v>0</v>
      </c>
      <c r="Q38" s="39">
        <f>ROUND(E38*P38,2)</f>
        <v>0</v>
      </c>
      <c r="R38" s="41"/>
      <c r="S38" s="41" t="s">
        <v>49</v>
      </c>
      <c r="T38" s="42" t="s">
        <v>50</v>
      </c>
      <c r="U38" s="27">
        <v>0</v>
      </c>
      <c r="V38" s="27">
        <f>ROUND(E38*U38,2)</f>
        <v>0</v>
      </c>
      <c r="W38" s="27"/>
      <c r="X38" s="27" t="s">
        <v>11</v>
      </c>
      <c r="Y38" s="27" t="s">
        <v>51</v>
      </c>
      <c r="Z38" s="17"/>
      <c r="AA38" s="17"/>
      <c r="AB38" s="17"/>
      <c r="AC38" s="17"/>
      <c r="AD38" s="17"/>
      <c r="AE38" s="17"/>
      <c r="AF38" s="17"/>
      <c r="AG38" s="17" t="s">
        <v>52</v>
      </c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outlineLevel="2" x14ac:dyDescent="0.2">
      <c r="A39" s="24"/>
      <c r="B39" s="25"/>
      <c r="C39" s="70" t="s">
        <v>83</v>
      </c>
      <c r="D39" s="71"/>
      <c r="E39" s="71"/>
      <c r="F39" s="71"/>
      <c r="G39" s="71"/>
      <c r="H39" s="27"/>
      <c r="I39" s="27"/>
      <c r="J39" s="27"/>
      <c r="K39" s="27"/>
      <c r="L39" s="27"/>
      <c r="M39" s="27"/>
      <c r="N39" s="26"/>
      <c r="O39" s="26"/>
      <c r="P39" s="26"/>
      <c r="Q39" s="26"/>
      <c r="R39" s="27"/>
      <c r="S39" s="27"/>
      <c r="T39" s="27"/>
      <c r="U39" s="27"/>
      <c r="V39" s="27"/>
      <c r="W39" s="27"/>
      <c r="X39" s="27"/>
      <c r="Y39" s="27"/>
      <c r="Z39" s="17"/>
      <c r="AA39" s="17"/>
      <c r="AB39" s="17"/>
      <c r="AC39" s="17"/>
      <c r="AD39" s="17"/>
      <c r="AE39" s="17"/>
      <c r="AF39" s="17"/>
      <c r="AG39" s="17" t="s">
        <v>54</v>
      </c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outlineLevel="3" x14ac:dyDescent="0.2">
      <c r="A40" s="24"/>
      <c r="B40" s="25"/>
      <c r="C40" s="61" t="s">
        <v>84</v>
      </c>
      <c r="D40" s="62"/>
      <c r="E40" s="62"/>
      <c r="F40" s="62"/>
      <c r="G40" s="62"/>
      <c r="H40" s="27"/>
      <c r="I40" s="27"/>
      <c r="J40" s="27"/>
      <c r="K40" s="27"/>
      <c r="L40" s="27"/>
      <c r="M40" s="27"/>
      <c r="N40" s="26"/>
      <c r="O40" s="26"/>
      <c r="P40" s="26"/>
      <c r="Q40" s="26"/>
      <c r="R40" s="27"/>
      <c r="S40" s="27"/>
      <c r="T40" s="27"/>
      <c r="U40" s="27"/>
      <c r="V40" s="27"/>
      <c r="W40" s="27"/>
      <c r="X40" s="27"/>
      <c r="Y40" s="27"/>
      <c r="Z40" s="17"/>
      <c r="AA40" s="17"/>
      <c r="AB40" s="17"/>
      <c r="AC40" s="17"/>
      <c r="AD40" s="17"/>
      <c r="AE40" s="17"/>
      <c r="AF40" s="17"/>
      <c r="AG40" s="17" t="s">
        <v>54</v>
      </c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43" t="str">
        <f>C40</f>
        <v>projednání a zajištění případného zvláštního užívání komunikací a veřejných ploch vč.úhrady veřejných poplatků a nájemného</v>
      </c>
      <c r="BB40" s="17"/>
      <c r="BC40" s="17"/>
      <c r="BD40" s="17"/>
      <c r="BE40" s="17"/>
      <c r="BF40" s="17"/>
      <c r="BG40" s="17"/>
      <c r="BH40" s="17"/>
    </row>
    <row r="41" spans="1:60" outlineLevel="1" x14ac:dyDescent="0.2">
      <c r="A41" s="44">
        <v>11</v>
      </c>
      <c r="B41" s="45" t="s">
        <v>85</v>
      </c>
      <c r="C41" s="53" t="s">
        <v>86</v>
      </c>
      <c r="D41" s="46" t="s">
        <v>48</v>
      </c>
      <c r="E41" s="47">
        <v>1</v>
      </c>
      <c r="F41" s="48">
        <v>0</v>
      </c>
      <c r="G41" s="49">
        <f>ROUND(E41*F41,2)</f>
        <v>0</v>
      </c>
      <c r="H41" s="48">
        <v>0</v>
      </c>
      <c r="I41" s="49">
        <f>ROUND(E41*H41,2)</f>
        <v>0</v>
      </c>
      <c r="J41" s="48">
        <v>16000</v>
      </c>
      <c r="K41" s="49">
        <f>ROUND(E41*J41,2)</f>
        <v>16000</v>
      </c>
      <c r="L41" s="49">
        <v>21</v>
      </c>
      <c r="M41" s="49">
        <f>G41*(1+L41/100)</f>
        <v>0</v>
      </c>
      <c r="N41" s="47">
        <v>0</v>
      </c>
      <c r="O41" s="47">
        <f>ROUND(E41*N41,2)</f>
        <v>0</v>
      </c>
      <c r="P41" s="47">
        <v>0</v>
      </c>
      <c r="Q41" s="47">
        <f>ROUND(E41*P41,2)</f>
        <v>0</v>
      </c>
      <c r="R41" s="49"/>
      <c r="S41" s="49" t="s">
        <v>49</v>
      </c>
      <c r="T41" s="50" t="s">
        <v>50</v>
      </c>
      <c r="U41" s="27">
        <v>0</v>
      </c>
      <c r="V41" s="27">
        <f>ROUND(E41*U41,2)</f>
        <v>0</v>
      </c>
      <c r="W41" s="27"/>
      <c r="X41" s="27" t="s">
        <v>11</v>
      </c>
      <c r="Y41" s="27" t="s">
        <v>51</v>
      </c>
      <c r="Z41" s="17"/>
      <c r="AA41" s="17"/>
      <c r="AB41" s="17"/>
      <c r="AC41" s="17"/>
      <c r="AD41" s="17"/>
      <c r="AE41" s="17"/>
      <c r="AF41" s="17"/>
      <c r="AG41" s="17" t="s">
        <v>52</v>
      </c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outlineLevel="1" x14ac:dyDescent="0.2">
      <c r="A42" s="36">
        <v>12</v>
      </c>
      <c r="B42" s="37" t="s">
        <v>87</v>
      </c>
      <c r="C42" s="52" t="s">
        <v>88</v>
      </c>
      <c r="D42" s="38" t="s">
        <v>48</v>
      </c>
      <c r="E42" s="39">
        <v>1</v>
      </c>
      <c r="F42" s="40">
        <v>0</v>
      </c>
      <c r="G42" s="41">
        <f>ROUND(E42*F42,2)</f>
        <v>0</v>
      </c>
      <c r="H42" s="40">
        <v>0</v>
      </c>
      <c r="I42" s="41">
        <f>ROUND(E42*H42,2)</f>
        <v>0</v>
      </c>
      <c r="J42" s="40">
        <v>20000</v>
      </c>
      <c r="K42" s="41">
        <f>ROUND(E42*J42,2)</f>
        <v>20000</v>
      </c>
      <c r="L42" s="41">
        <v>21</v>
      </c>
      <c r="M42" s="41">
        <f>G42*(1+L42/100)</f>
        <v>0</v>
      </c>
      <c r="N42" s="39">
        <v>0</v>
      </c>
      <c r="O42" s="39">
        <f>ROUND(E42*N42,2)</f>
        <v>0</v>
      </c>
      <c r="P42" s="39">
        <v>0</v>
      </c>
      <c r="Q42" s="39">
        <f>ROUND(E42*P42,2)</f>
        <v>0</v>
      </c>
      <c r="R42" s="41"/>
      <c r="S42" s="41" t="s">
        <v>49</v>
      </c>
      <c r="T42" s="42" t="s">
        <v>50</v>
      </c>
      <c r="U42" s="27">
        <v>0</v>
      </c>
      <c r="V42" s="27">
        <f>ROUND(E42*U42,2)</f>
        <v>0</v>
      </c>
      <c r="W42" s="27"/>
      <c r="X42" s="27" t="s">
        <v>11</v>
      </c>
      <c r="Y42" s="27" t="s">
        <v>51</v>
      </c>
      <c r="Z42" s="17"/>
      <c r="AA42" s="17"/>
      <c r="AB42" s="17"/>
      <c r="AC42" s="17"/>
      <c r="AD42" s="17"/>
      <c r="AE42" s="17"/>
      <c r="AF42" s="17"/>
      <c r="AG42" s="17" t="s">
        <v>52</v>
      </c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x14ac:dyDescent="0.2">
      <c r="A43" s="1"/>
      <c r="B43" s="2"/>
      <c r="C43" s="54"/>
      <c r="D43" s="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AE43">
        <v>15</v>
      </c>
      <c r="AF43">
        <v>21</v>
      </c>
      <c r="AG43" t="s">
        <v>30</v>
      </c>
    </row>
    <row r="44" spans="1:60" x14ac:dyDescent="0.2">
      <c r="A44" s="20"/>
      <c r="B44" s="21" t="s">
        <v>6</v>
      </c>
      <c r="C44" s="55"/>
      <c r="D44" s="22"/>
      <c r="E44" s="23"/>
      <c r="F44" s="23"/>
      <c r="G44" s="35">
        <f>G8+G37</f>
        <v>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AE44">
        <f>SUMIF(L7:L42,AE43,G7:G42)</f>
        <v>0</v>
      </c>
      <c r="AF44">
        <f>SUMIF(L7:L42,AF43,G7:G42)</f>
        <v>0</v>
      </c>
      <c r="AG44" t="s">
        <v>89</v>
      </c>
    </row>
    <row r="45" spans="1:60" x14ac:dyDescent="0.2">
      <c r="C45" s="56"/>
      <c r="D45" s="6"/>
      <c r="AG45" t="s">
        <v>92</v>
      </c>
    </row>
    <row r="46" spans="1:60" x14ac:dyDescent="0.2">
      <c r="D46" s="6"/>
    </row>
    <row r="47" spans="1:60" x14ac:dyDescent="0.2">
      <c r="D47" s="6"/>
    </row>
    <row r="48" spans="1:60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  <row r="4990" spans="4:4" x14ac:dyDescent="0.2">
      <c r="D4990" s="6"/>
    </row>
    <row r="4991" spans="4:4" x14ac:dyDescent="0.2">
      <c r="D4991" s="6"/>
    </row>
    <row r="4992" spans="4:4" x14ac:dyDescent="0.2">
      <c r="D4992" s="6"/>
    </row>
    <row r="4993" spans="4:4" x14ac:dyDescent="0.2">
      <c r="D4993" s="6"/>
    </row>
    <row r="4994" spans="4:4" x14ac:dyDescent="0.2">
      <c r="D4994" s="6"/>
    </row>
    <row r="4995" spans="4:4" x14ac:dyDescent="0.2">
      <c r="D4995" s="6"/>
    </row>
    <row r="4996" spans="4:4" x14ac:dyDescent="0.2">
      <c r="D4996" s="6"/>
    </row>
    <row r="4997" spans="4:4" x14ac:dyDescent="0.2">
      <c r="D4997" s="6"/>
    </row>
    <row r="4998" spans="4:4" x14ac:dyDescent="0.2">
      <c r="D4998" s="6"/>
    </row>
    <row r="4999" spans="4:4" x14ac:dyDescent="0.2">
      <c r="D4999" s="6"/>
    </row>
    <row r="5000" spans="4:4" x14ac:dyDescent="0.2">
      <c r="D5000" s="6"/>
    </row>
  </sheetData>
  <sheetProtection formatRows="0"/>
  <mergeCells count="25">
    <mergeCell ref="C40:G40"/>
    <mergeCell ref="C28:G28"/>
    <mergeCell ref="C29:G29"/>
    <mergeCell ref="C31:G31"/>
    <mergeCell ref="C32:G32"/>
    <mergeCell ref="C36:G36"/>
    <mergeCell ref="C39:G39"/>
    <mergeCell ref="C26:G26"/>
    <mergeCell ref="C12:G12"/>
    <mergeCell ref="C14:G14"/>
    <mergeCell ref="C15:G15"/>
    <mergeCell ref="C16:G16"/>
    <mergeCell ref="C17:G17"/>
    <mergeCell ref="C18:G18"/>
    <mergeCell ref="C20:G20"/>
    <mergeCell ref="C21:G21"/>
    <mergeCell ref="C22:G22"/>
    <mergeCell ref="C24:G24"/>
    <mergeCell ref="C25:G25"/>
    <mergeCell ref="C11:G1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scale="90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000 01 Naklady</vt:lpstr>
      <vt:lpstr>'000 01 Naklady'!Názvy_tisku</vt:lpstr>
      <vt:lpstr>'000 01 Naklady'!Oblast_tisku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Šimo</dc:creator>
  <cp:lastModifiedBy>Admin</cp:lastModifiedBy>
  <cp:lastPrinted>2019-03-19T12:27:02Z</cp:lastPrinted>
  <dcterms:created xsi:type="dcterms:W3CDTF">2009-04-08T07:15:50Z</dcterms:created>
  <dcterms:modified xsi:type="dcterms:W3CDTF">2023-09-26T08:35:39Z</dcterms:modified>
</cp:coreProperties>
</file>